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а" sheetId="1" state="visible" r:id="rId1"/>
    <sheet xmlns:r="http://schemas.openxmlformats.org/officeDocument/2006/relationships" name="Реестр" sheetId="2" state="visible" r:id="rId2"/>
    <sheet xmlns:r="http://schemas.openxmlformats.org/officeDocument/2006/relationships" name="Шкалы" sheetId="3" state="visible" r:id="rId3"/>
    <sheet xmlns:r="http://schemas.openxmlformats.org/officeDocument/2006/relationships" name="О шаблон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i val="1"/>
      <color rgb="00666666"/>
      <sz val="9"/>
    </font>
    <font>
      <b val="1"/>
    </font>
    <font>
      <b val="1"/>
      <color rgb="00FFFFFF"/>
      <sz val="10"/>
    </font>
    <font>
      <color rgb="00666666"/>
      <sz val="9"/>
    </font>
    <font>
      <sz val="10"/>
    </font>
    <font>
      <color rgb="00808080"/>
      <sz val="9"/>
    </font>
  </fonts>
  <fills count="8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E699"/>
      </patternFill>
    </fill>
    <fill>
      <patternFill patternType="solid">
        <fgColor rgb="00F8CBAD"/>
      </patternFill>
    </fill>
    <fill>
      <patternFill patternType="solid">
        <fgColor rgb="00E06666"/>
      </patternFill>
    </fill>
    <fill>
      <patternFill patternType="solid">
        <fgColor rgb="00C6E0B4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7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06666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Карта рисков 5×5. Строится автоматически по листу «Реестр»: в клетке число рисков с такими вероятностью и влиянием. Строки — вероятность, столбцы — влияние.</t>
        </is>
      </c>
    </row>
    <row r="3">
      <c r="A3" s="2" t="inlineStr">
        <is>
          <t>Вероятность ↓ / Влияние →</t>
        </is>
      </c>
      <c r="B3" s="3" t="n">
        <v>1</v>
      </c>
      <c r="C3" s="3" t="n">
        <v>2</v>
      </c>
      <c r="D3" s="3" t="n">
        <v>3</v>
      </c>
      <c r="E3" s="3" t="n">
        <v>4</v>
      </c>
      <c r="F3" s="3" t="n">
        <v>5</v>
      </c>
    </row>
    <row r="4" ht="46" customHeight="1">
      <c r="A4" s="3" t="n">
        <v>5</v>
      </c>
      <c r="B4" s="4">
        <f>COUNTIFS(Реестр!$G:$G,5,Реестр!$H:$H,1)</f>
        <v/>
      </c>
      <c r="C4" s="5">
        <f>COUNTIFS(Реестр!$G:$G,5,Реестр!$H:$H,2)</f>
        <v/>
      </c>
      <c r="D4" s="6">
        <f>COUNTIFS(Реестр!$G:$G,5,Реестр!$H:$H,3)</f>
        <v/>
      </c>
      <c r="E4" s="6">
        <f>COUNTIFS(Реестр!$G:$G,5,Реестр!$H:$H,4)</f>
        <v/>
      </c>
      <c r="F4" s="6">
        <f>COUNTIFS(Реестр!$G:$G,5,Реестр!$H:$H,5)</f>
        <v/>
      </c>
    </row>
    <row r="5" ht="46" customHeight="1">
      <c r="A5" s="3" t="n">
        <v>4</v>
      </c>
      <c r="B5" s="7">
        <f>COUNTIFS(Реестр!$G:$G,4,Реестр!$H:$H,1)</f>
        <v/>
      </c>
      <c r="C5" s="4">
        <f>COUNTIFS(Реестр!$G:$G,4,Реестр!$H:$H,2)</f>
        <v/>
      </c>
      <c r="D5" s="5">
        <f>COUNTIFS(Реестр!$G:$G,4,Реестр!$H:$H,3)</f>
        <v/>
      </c>
      <c r="E5" s="6">
        <f>COUNTIFS(Реестр!$G:$G,4,Реестр!$H:$H,4)</f>
        <v/>
      </c>
      <c r="F5" s="6">
        <f>COUNTIFS(Реестр!$G:$G,4,Реестр!$H:$H,5)</f>
        <v/>
      </c>
    </row>
    <row r="6" ht="46" customHeight="1">
      <c r="A6" s="3" t="n">
        <v>3</v>
      </c>
      <c r="B6" s="7">
        <f>COUNTIFS(Реестр!$G:$G,3,Реестр!$H:$H,1)</f>
        <v/>
      </c>
      <c r="C6" s="4">
        <f>COUNTIFS(Реестр!$G:$G,3,Реестр!$H:$H,2)</f>
        <v/>
      </c>
      <c r="D6" s="4">
        <f>COUNTIFS(Реестр!$G:$G,3,Реестр!$H:$H,3)</f>
        <v/>
      </c>
      <c r="E6" s="5">
        <f>COUNTIFS(Реестр!$G:$G,3,Реестр!$H:$H,4)</f>
        <v/>
      </c>
      <c r="F6" s="6">
        <f>COUNTIFS(Реестр!$G:$G,3,Реестр!$H:$H,5)</f>
        <v/>
      </c>
    </row>
    <row r="7" ht="46" customHeight="1">
      <c r="A7" s="3" t="n">
        <v>2</v>
      </c>
      <c r="B7" s="7">
        <f>COUNTIFS(Реестр!$G:$G,2,Реестр!$H:$H,1)</f>
        <v/>
      </c>
      <c r="C7" s="7">
        <f>COUNTIFS(Реестр!$G:$G,2,Реестр!$H:$H,2)</f>
        <v/>
      </c>
      <c r="D7" s="4">
        <f>COUNTIFS(Реестр!$G:$G,2,Реестр!$H:$H,3)</f>
        <v/>
      </c>
      <c r="E7" s="4">
        <f>COUNTIFS(Реестр!$G:$G,2,Реестр!$H:$H,4)</f>
        <v/>
      </c>
      <c r="F7" s="5">
        <f>COUNTIFS(Реестр!$G:$G,2,Реестр!$H:$H,5)</f>
        <v/>
      </c>
    </row>
    <row r="8" ht="46" customHeight="1">
      <c r="A8" s="3" t="n">
        <v>1</v>
      </c>
      <c r="B8" s="7">
        <f>COUNTIFS(Реестр!$G:$G,1,Реестр!$H:$H,1)</f>
        <v/>
      </c>
      <c r="C8" s="7">
        <f>COUNTIFS(Реестр!$G:$G,1,Реестр!$H:$H,2)</f>
        <v/>
      </c>
      <c r="D8" s="7">
        <f>COUNTIFS(Реестр!$G:$G,1,Реестр!$H:$H,3)</f>
        <v/>
      </c>
      <c r="E8" s="7">
        <f>COUNTIFS(Реестр!$G:$G,1,Реестр!$H:$H,4)</f>
        <v/>
      </c>
      <c r="F8" s="4">
        <f>COUNTIFS(Реестр!$G:$G,1,Реестр!$H:$H,5)</f>
        <v/>
      </c>
    </row>
    <row r="11">
      <c r="A11" s="8" t="inlineStr">
        <is>
          <t>Зоны: зеленая 1-4, желтая 5-9, оранжевая 10-14, красная 15-25. Пороги меняются на листе «Шкалы» и в формулах листа «Реестр».</t>
        </is>
      </c>
    </row>
    <row r="13">
      <c r="A13" s="8" t="inlineStr">
        <is>
          <t>Какие именно риски стоят в клетке, видно на листе «Реестр» при сортировке по столбцам «Вероятность» и «Влияние» или по фильтру зоны.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28" customWidth="1" min="4" max="4"/>
    <col width="28" customWidth="1" min="5" max="5"/>
    <col width="20" customWidth="1" min="6" max="6"/>
    <col width="11" customWidth="1" min="7" max="7"/>
    <col width="10" customWidth="1" min="8" max="8"/>
    <col width="9" customWidth="1" min="9" max="9"/>
    <col width="11" customWidth="1" min="10" max="10"/>
    <col width="30" customWidth="1" min="11" max="11"/>
    <col width="30" customWidth="1" min="12" max="12"/>
    <col width="18" customWidth="1" min="13" max="13"/>
    <col width="12" customWidth="1" min="14" max="14"/>
    <col width="12" customWidth="1" min="15" max="15"/>
    <col width="11" customWidth="1" min="16" max="16"/>
    <col width="11" customWidth="1" min="17" max="17"/>
    <col width="11" customWidth="1" min="18" max="18"/>
    <col width="28" customWidth="1" min="19" max="19"/>
    <col width="12" customWidth="1" min="20" max="20"/>
    <col width="12" customWidth="1" min="21" max="21"/>
  </cols>
  <sheetData>
    <row r="1">
      <c r="A1" s="1" t="inlineStr">
        <is>
          <t>Тот же реестр, что в шаблоне реестра рисков; карта читает столбцы A, G, H.</t>
        </is>
      </c>
    </row>
    <row r="3" ht="34" customHeight="1">
      <c r="A3" s="9" t="inlineStr">
        <is>
          <t>ID</t>
        </is>
      </c>
      <c r="B3" s="9" t="inlineStr">
        <is>
          <t>Категория</t>
        </is>
      </c>
      <c r="C3" s="9" t="inlineStr">
        <is>
          <t>Риск (событие)</t>
        </is>
      </c>
      <c r="D3" s="9" t="inlineStr">
        <is>
          <t>Причины</t>
        </is>
      </c>
      <c r="E3" s="9" t="inlineStr">
        <is>
          <t>Последствия</t>
        </is>
      </c>
      <c r="F3" s="9" t="inlineStr">
        <is>
          <t>Владелец</t>
        </is>
      </c>
      <c r="G3" s="9" t="inlineStr">
        <is>
          <t>Вероятность (1-5)</t>
        </is>
      </c>
      <c r="H3" s="9" t="inlineStr">
        <is>
          <t>Влияние (1-5)</t>
        </is>
      </c>
      <c r="I3" s="9" t="inlineStr">
        <is>
          <t>Уровень</t>
        </is>
      </c>
      <c r="J3" s="9" t="inlineStr">
        <is>
          <t>Зона</t>
        </is>
      </c>
      <c r="K3" s="9" t="inlineStr">
        <is>
          <t>Существующие меры</t>
        </is>
      </c>
      <c r="L3" s="9" t="inlineStr">
        <is>
          <t>Дополнительные меры</t>
        </is>
      </c>
      <c r="M3" s="9" t="inlineStr">
        <is>
          <t>Ответственный за меры</t>
        </is>
      </c>
      <c r="N3" s="9" t="inlineStr">
        <is>
          <t>Срок</t>
        </is>
      </c>
      <c r="O3" s="9" t="inlineStr">
        <is>
          <t>Статус мер</t>
        </is>
      </c>
      <c r="P3" s="9" t="inlineStr">
        <is>
          <t>Остаточная вероятность</t>
        </is>
      </c>
      <c r="Q3" s="9" t="inlineStr">
        <is>
          <t>Остаточное влияние</t>
        </is>
      </c>
      <c r="R3" s="9" t="inlineStr">
        <is>
          <t>Остаточный уровень</t>
        </is>
      </c>
      <c r="S3" s="9" t="inlineStr">
        <is>
          <t>КИР и порог</t>
        </is>
      </c>
      <c r="T3" s="9" t="inlineStr">
        <is>
          <t>Дата оценки</t>
        </is>
      </c>
      <c r="U3" s="9" t="inlineStr">
        <is>
          <t>Дата пересмотра</t>
        </is>
      </c>
    </row>
    <row r="4">
      <c r="A4" s="10" t="inlineStr">
        <is>
          <t>R-001</t>
        </is>
      </c>
      <c r="B4" s="10" t="inlineStr">
        <is>
          <t>Операционный</t>
        </is>
      </c>
      <c r="C4" s="10" t="inlineStr">
        <is>
          <t>Остановка производственной линии из-за отказа ключевого станка</t>
        </is>
      </c>
      <c r="D4" s="10" t="inlineStr">
        <is>
          <t>Износ оборудования, отсутствие запасных узлов</t>
        </is>
      </c>
      <c r="E4" s="10" t="inlineStr">
        <is>
          <t>Срыв отгрузок, штрафы по договорам</t>
        </is>
      </c>
      <c r="F4" s="10" t="inlineStr">
        <is>
          <t>Директор по производству</t>
        </is>
      </c>
      <c r="G4" s="10" t="n">
        <v>3</v>
      </c>
      <c r="H4" s="10" t="n">
        <v>4</v>
      </c>
      <c r="I4" s="10">
        <f>G4*H4</f>
        <v/>
      </c>
      <c r="J4" s="10">
        <f>IF(I4&gt;=15,"красная",IF(I4&gt;=10,"оранжевая",IF(I4&gt;=5,"желтая","зеленая")))</f>
        <v/>
      </c>
      <c r="K4" s="10" t="inlineStr">
        <is>
          <t>Плановые ТО раз в квартал</t>
        </is>
      </c>
      <c r="L4" s="10" t="inlineStr">
        <is>
          <t>Закупка резервного узла, договор на срочный ремонт</t>
        </is>
      </c>
      <c r="M4" s="10" t="inlineStr">
        <is>
          <t>Главный инженер</t>
        </is>
      </c>
      <c r="N4" s="10" t="inlineStr">
        <is>
          <t>2026-12-31</t>
        </is>
      </c>
      <c r="O4" s="10" t="inlineStr">
        <is>
          <t>в работе</t>
        </is>
      </c>
      <c r="P4" s="10" t="n">
        <v>2</v>
      </c>
      <c r="Q4" s="10" t="n">
        <v>3</v>
      </c>
      <c r="R4" s="10">
        <f>P4*Q4</f>
        <v/>
      </c>
      <c r="S4" s="10" t="inlineStr">
        <is>
          <t>Число внеплановых остановок в месяц, порог 2</t>
        </is>
      </c>
      <c r="T4" s="10" t="inlineStr">
        <is>
          <t>2026-10-01</t>
        </is>
      </c>
      <c r="U4" s="10" t="inlineStr">
        <is>
          <t>2027-01-01</t>
        </is>
      </c>
    </row>
    <row r="5">
      <c r="A5" s="11" t="inlineStr"/>
      <c r="B5" s="11" t="inlineStr"/>
      <c r="C5" s="11" t="inlineStr"/>
      <c r="D5" s="11" t="inlineStr"/>
      <c r="E5" s="11" t="inlineStr"/>
      <c r="F5" s="11" t="inlineStr"/>
      <c r="G5" s="11" t="inlineStr"/>
      <c r="H5" s="11" t="inlineStr"/>
      <c r="I5" s="11">
        <f>IF(G5*H5=0,"",G5*H5)</f>
        <v/>
      </c>
      <c r="J5" s="11">
        <f>IF(I5="","",IF(I5&gt;=15,"красная",IF(I5&gt;=10,"оранжевая",IF(I5&gt;=5,"желтая","зеленая"))))</f>
        <v/>
      </c>
      <c r="K5" s="11" t="inlineStr"/>
      <c r="L5" s="11" t="inlineStr"/>
      <c r="M5" s="11" t="inlineStr"/>
      <c r="N5" s="11" t="inlineStr"/>
      <c r="O5" s="11" t="inlineStr"/>
      <c r="P5" s="11" t="inlineStr"/>
      <c r="Q5" s="11" t="inlineStr"/>
      <c r="R5" s="11">
        <f>IF(P5*Q5=0,"",P5*Q5)</f>
        <v/>
      </c>
      <c r="S5" s="11" t="inlineStr"/>
      <c r="T5" s="11" t="inlineStr"/>
      <c r="U5" s="11" t="inlineStr"/>
    </row>
    <row r="6">
      <c r="A6" s="11" t="inlineStr"/>
      <c r="B6" s="11" t="inlineStr"/>
      <c r="C6" s="11" t="inlineStr"/>
      <c r="D6" s="11" t="inlineStr"/>
      <c r="E6" s="11" t="inlineStr"/>
      <c r="F6" s="11" t="inlineStr"/>
      <c r="G6" s="11" t="inlineStr"/>
      <c r="H6" s="11" t="inlineStr"/>
      <c r="I6" s="11">
        <f>IF(G6*H6=0,"",G6*H6)</f>
        <v/>
      </c>
      <c r="J6" s="11">
        <f>IF(I6="","",IF(I6&gt;=15,"красная",IF(I6&gt;=10,"оранжевая",IF(I6&gt;=5,"желтая","зеленая"))))</f>
        <v/>
      </c>
      <c r="K6" s="11" t="inlineStr"/>
      <c r="L6" s="11" t="inlineStr"/>
      <c r="M6" s="11" t="inlineStr"/>
      <c r="N6" s="11" t="inlineStr"/>
      <c r="O6" s="11" t="inlineStr"/>
      <c r="P6" s="11" t="inlineStr"/>
      <c r="Q6" s="11" t="inlineStr"/>
      <c r="R6" s="11">
        <f>IF(P6*Q6=0,"",P6*Q6)</f>
        <v/>
      </c>
      <c r="S6" s="11" t="inlineStr"/>
      <c r="T6" s="11" t="inlineStr"/>
      <c r="U6" s="11" t="inlineStr"/>
    </row>
    <row r="7">
      <c r="A7" s="11" t="inlineStr"/>
      <c r="B7" s="11" t="inlineStr"/>
      <c r="C7" s="11" t="inlineStr"/>
      <c r="D7" s="11" t="inlineStr"/>
      <c r="E7" s="11" t="inlineStr"/>
      <c r="F7" s="11" t="inlineStr"/>
      <c r="G7" s="11" t="inlineStr"/>
      <c r="H7" s="11" t="inlineStr"/>
      <c r="I7" s="11">
        <f>IF(G7*H7=0,"",G7*H7)</f>
        <v/>
      </c>
      <c r="J7" s="11">
        <f>IF(I7="","",IF(I7&gt;=15,"красная",IF(I7&gt;=10,"оранжевая",IF(I7&gt;=5,"желтая","зеленая"))))</f>
        <v/>
      </c>
      <c r="K7" s="11" t="inlineStr"/>
      <c r="L7" s="11" t="inlineStr"/>
      <c r="M7" s="11" t="inlineStr"/>
      <c r="N7" s="11" t="inlineStr"/>
      <c r="O7" s="11" t="inlineStr"/>
      <c r="P7" s="11" t="inlineStr"/>
      <c r="Q7" s="11" t="inlineStr"/>
      <c r="R7" s="11">
        <f>IF(P7*Q7=0,"",P7*Q7)</f>
        <v/>
      </c>
      <c r="S7" s="11" t="inlineStr"/>
      <c r="T7" s="11" t="inlineStr"/>
      <c r="U7" s="11" t="inlineStr"/>
    </row>
    <row r="8">
      <c r="A8" s="11" t="inlineStr"/>
      <c r="B8" s="11" t="inlineStr"/>
      <c r="C8" s="11" t="inlineStr"/>
      <c r="D8" s="11" t="inlineStr"/>
      <c r="E8" s="11" t="inlineStr"/>
      <c r="F8" s="11" t="inlineStr"/>
      <c r="G8" s="11" t="inlineStr"/>
      <c r="H8" s="11" t="inlineStr"/>
      <c r="I8" s="11">
        <f>IF(G8*H8=0,"",G8*H8)</f>
        <v/>
      </c>
      <c r="J8" s="11">
        <f>IF(I8="","",IF(I8&gt;=15,"красная",IF(I8&gt;=10,"оранжевая",IF(I8&gt;=5,"желтая","зеленая"))))</f>
        <v/>
      </c>
      <c r="K8" s="11" t="inlineStr"/>
      <c r="L8" s="11" t="inlineStr"/>
      <c r="M8" s="11" t="inlineStr"/>
      <c r="N8" s="11" t="inlineStr"/>
      <c r="O8" s="11" t="inlineStr"/>
      <c r="P8" s="11" t="inlineStr"/>
      <c r="Q8" s="11" t="inlineStr"/>
      <c r="R8" s="11">
        <f>IF(P8*Q8=0,"",P8*Q8)</f>
        <v/>
      </c>
      <c r="S8" s="11" t="inlineStr"/>
      <c r="T8" s="11" t="inlineStr"/>
      <c r="U8" s="11" t="inlineStr"/>
    </row>
    <row r="9">
      <c r="A9" s="11" t="inlineStr"/>
      <c r="B9" s="11" t="inlineStr"/>
      <c r="C9" s="11" t="inlineStr"/>
      <c r="D9" s="11" t="inlineStr"/>
      <c r="E9" s="11" t="inlineStr"/>
      <c r="F9" s="11" t="inlineStr"/>
      <c r="G9" s="11" t="inlineStr"/>
      <c r="H9" s="11" t="inlineStr"/>
      <c r="I9" s="11">
        <f>IF(G9*H9=0,"",G9*H9)</f>
        <v/>
      </c>
      <c r="J9" s="11">
        <f>IF(I9="","",IF(I9&gt;=15,"красная",IF(I9&gt;=10,"оранжевая",IF(I9&gt;=5,"желтая","зеленая"))))</f>
        <v/>
      </c>
      <c r="K9" s="11" t="inlineStr"/>
      <c r="L9" s="11" t="inlineStr"/>
      <c r="M9" s="11" t="inlineStr"/>
      <c r="N9" s="11" t="inlineStr"/>
      <c r="O9" s="11" t="inlineStr"/>
      <c r="P9" s="11" t="inlineStr"/>
      <c r="Q9" s="11" t="inlineStr"/>
      <c r="R9" s="11">
        <f>IF(P9*Q9=0,"",P9*Q9)</f>
        <v/>
      </c>
      <c r="S9" s="11" t="inlineStr"/>
      <c r="T9" s="11" t="inlineStr"/>
      <c r="U9" s="11" t="inlineStr"/>
    </row>
    <row r="10">
      <c r="A10" s="11" t="inlineStr"/>
      <c r="B10" s="11" t="inlineStr"/>
      <c r="C10" s="11" t="inlineStr"/>
      <c r="D10" s="11" t="inlineStr"/>
      <c r="E10" s="11" t="inlineStr"/>
      <c r="F10" s="11" t="inlineStr"/>
      <c r="G10" s="11" t="inlineStr"/>
      <c r="H10" s="11" t="inlineStr"/>
      <c r="I10" s="11">
        <f>IF(G10*H10=0,"",G10*H10)</f>
        <v/>
      </c>
      <c r="J10" s="11">
        <f>IF(I10="","",IF(I10&gt;=15,"красная",IF(I10&gt;=10,"оранжевая",IF(I10&gt;=5,"желтая","зеленая"))))</f>
        <v/>
      </c>
      <c r="K10" s="11" t="inlineStr"/>
      <c r="L10" s="11" t="inlineStr"/>
      <c r="M10" s="11" t="inlineStr"/>
      <c r="N10" s="11" t="inlineStr"/>
      <c r="O10" s="11" t="inlineStr"/>
      <c r="P10" s="11" t="inlineStr"/>
      <c r="Q10" s="11" t="inlineStr"/>
      <c r="R10" s="11">
        <f>IF(P10*Q10=0,"",P10*Q10)</f>
        <v/>
      </c>
      <c r="S10" s="11" t="inlineStr"/>
      <c r="T10" s="11" t="inlineStr"/>
      <c r="U10" s="11" t="inlineStr"/>
    </row>
    <row r="11">
      <c r="A11" s="11" t="inlineStr"/>
      <c r="B11" s="11" t="inlineStr"/>
      <c r="C11" s="11" t="inlineStr"/>
      <c r="D11" s="11" t="inlineStr"/>
      <c r="E11" s="11" t="inlineStr"/>
      <c r="F11" s="11" t="inlineStr"/>
      <c r="G11" s="11" t="inlineStr"/>
      <c r="H11" s="11" t="inlineStr"/>
      <c r="I11" s="11">
        <f>IF(G11*H11=0,"",G11*H11)</f>
        <v/>
      </c>
      <c r="J11" s="11">
        <f>IF(I11="","",IF(I11&gt;=15,"красная",IF(I11&gt;=10,"оранжевая",IF(I11&gt;=5,"желтая","зеленая"))))</f>
        <v/>
      </c>
      <c r="K11" s="11" t="inlineStr"/>
      <c r="L11" s="11" t="inlineStr"/>
      <c r="M11" s="11" t="inlineStr"/>
      <c r="N11" s="11" t="inlineStr"/>
      <c r="O11" s="11" t="inlineStr"/>
      <c r="P11" s="11" t="inlineStr"/>
      <c r="Q11" s="11" t="inlineStr"/>
      <c r="R11" s="11">
        <f>IF(P11*Q11=0,"",P11*Q11)</f>
        <v/>
      </c>
      <c r="S11" s="11" t="inlineStr"/>
      <c r="T11" s="11" t="inlineStr"/>
      <c r="U11" s="11" t="inlineStr"/>
    </row>
    <row r="12">
      <c r="A12" s="11" t="inlineStr"/>
      <c r="B12" s="11" t="inlineStr"/>
      <c r="C12" s="11" t="inlineStr"/>
      <c r="D12" s="11" t="inlineStr"/>
      <c r="E12" s="11" t="inlineStr"/>
      <c r="F12" s="11" t="inlineStr"/>
      <c r="G12" s="11" t="inlineStr"/>
      <c r="H12" s="11" t="inlineStr"/>
      <c r="I12" s="11">
        <f>IF(G12*H12=0,"",G12*H12)</f>
        <v/>
      </c>
      <c r="J12" s="11">
        <f>IF(I12="","",IF(I12&gt;=15,"красная",IF(I12&gt;=10,"оранжевая",IF(I12&gt;=5,"желтая","зеленая"))))</f>
        <v/>
      </c>
      <c r="K12" s="11" t="inlineStr"/>
      <c r="L12" s="11" t="inlineStr"/>
      <c r="M12" s="11" t="inlineStr"/>
      <c r="N12" s="11" t="inlineStr"/>
      <c r="O12" s="11" t="inlineStr"/>
      <c r="P12" s="11" t="inlineStr"/>
      <c r="Q12" s="11" t="inlineStr"/>
      <c r="R12" s="11">
        <f>IF(P12*Q12=0,"",P12*Q12)</f>
        <v/>
      </c>
      <c r="S12" s="11" t="inlineStr"/>
      <c r="T12" s="11" t="inlineStr"/>
      <c r="U12" s="11" t="inlineStr"/>
    </row>
    <row r="13">
      <c r="A13" s="11" t="inlineStr"/>
      <c r="B13" s="11" t="inlineStr"/>
      <c r="C13" s="11" t="inlineStr"/>
      <c r="D13" s="11" t="inlineStr"/>
      <c r="E13" s="11" t="inlineStr"/>
      <c r="F13" s="11" t="inlineStr"/>
      <c r="G13" s="11" t="inlineStr"/>
      <c r="H13" s="11" t="inlineStr"/>
      <c r="I13" s="11">
        <f>IF(G13*H13=0,"",G13*H13)</f>
        <v/>
      </c>
      <c r="J13" s="11">
        <f>IF(I13="","",IF(I13&gt;=15,"красная",IF(I13&gt;=10,"оранжевая",IF(I13&gt;=5,"желтая","зеленая"))))</f>
        <v/>
      </c>
      <c r="K13" s="11" t="inlineStr"/>
      <c r="L13" s="11" t="inlineStr"/>
      <c r="M13" s="11" t="inlineStr"/>
      <c r="N13" s="11" t="inlineStr"/>
      <c r="O13" s="11" t="inlineStr"/>
      <c r="P13" s="11" t="inlineStr"/>
      <c r="Q13" s="11" t="inlineStr"/>
      <c r="R13" s="11">
        <f>IF(P13*Q13=0,"",P13*Q13)</f>
        <v/>
      </c>
      <c r="S13" s="11" t="inlineStr"/>
      <c r="T13" s="11" t="inlineStr"/>
      <c r="U13" s="11" t="inlineStr"/>
    </row>
    <row r="14">
      <c r="A14" s="11" t="inlineStr"/>
      <c r="B14" s="11" t="inlineStr"/>
      <c r="C14" s="11" t="inlineStr"/>
      <c r="D14" s="11" t="inlineStr"/>
      <c r="E14" s="11" t="inlineStr"/>
      <c r="F14" s="11" t="inlineStr"/>
      <c r="G14" s="11" t="inlineStr"/>
      <c r="H14" s="11" t="inlineStr"/>
      <c r="I14" s="11">
        <f>IF(G14*H14=0,"",G14*H14)</f>
        <v/>
      </c>
      <c r="J14" s="11">
        <f>IF(I14="","",IF(I14&gt;=15,"красная",IF(I14&gt;=10,"оранжевая",IF(I14&gt;=5,"желтая","зеленая"))))</f>
        <v/>
      </c>
      <c r="K14" s="11" t="inlineStr"/>
      <c r="L14" s="11" t="inlineStr"/>
      <c r="M14" s="11" t="inlineStr"/>
      <c r="N14" s="11" t="inlineStr"/>
      <c r="O14" s="11" t="inlineStr"/>
      <c r="P14" s="11" t="inlineStr"/>
      <c r="Q14" s="11" t="inlineStr"/>
      <c r="R14" s="11">
        <f>IF(P14*Q14=0,"",P14*Q14)</f>
        <v/>
      </c>
      <c r="S14" s="11" t="inlineStr"/>
      <c r="T14" s="11" t="inlineStr"/>
      <c r="U14" s="11" t="inlineStr"/>
    </row>
    <row r="15">
      <c r="A15" s="11" t="inlineStr"/>
      <c r="B15" s="11" t="inlineStr"/>
      <c r="C15" s="11" t="inlineStr"/>
      <c r="D15" s="11" t="inlineStr"/>
      <c r="E15" s="11" t="inlineStr"/>
      <c r="F15" s="11" t="inlineStr"/>
      <c r="G15" s="11" t="inlineStr"/>
      <c r="H15" s="11" t="inlineStr"/>
      <c r="I15" s="11">
        <f>IF(G15*H15=0,"",G15*H15)</f>
        <v/>
      </c>
      <c r="J15" s="11">
        <f>IF(I15="","",IF(I15&gt;=15,"красная",IF(I15&gt;=10,"оранжевая",IF(I15&gt;=5,"желтая","зеленая"))))</f>
        <v/>
      </c>
      <c r="K15" s="11" t="inlineStr"/>
      <c r="L15" s="11" t="inlineStr"/>
      <c r="M15" s="11" t="inlineStr"/>
      <c r="N15" s="11" t="inlineStr"/>
      <c r="O15" s="11" t="inlineStr"/>
      <c r="P15" s="11" t="inlineStr"/>
      <c r="Q15" s="11" t="inlineStr"/>
      <c r="R15" s="11">
        <f>IF(P15*Q15=0,"",P15*Q15)</f>
        <v/>
      </c>
      <c r="S15" s="11" t="inlineStr"/>
      <c r="T15" s="11" t="inlineStr"/>
      <c r="U15" s="11" t="inlineStr"/>
    </row>
    <row r="16">
      <c r="A16" s="11" t="inlineStr"/>
      <c r="B16" s="11" t="inlineStr"/>
      <c r="C16" s="11" t="inlineStr"/>
      <c r="D16" s="11" t="inlineStr"/>
      <c r="E16" s="11" t="inlineStr"/>
      <c r="F16" s="11" t="inlineStr"/>
      <c r="G16" s="11" t="inlineStr"/>
      <c r="H16" s="11" t="inlineStr"/>
      <c r="I16" s="11">
        <f>IF(G16*H16=0,"",G16*H16)</f>
        <v/>
      </c>
      <c r="J16" s="11">
        <f>IF(I16="","",IF(I16&gt;=15,"красная",IF(I16&gt;=10,"оранжевая",IF(I16&gt;=5,"желтая","зеленая"))))</f>
        <v/>
      </c>
      <c r="K16" s="11" t="inlineStr"/>
      <c r="L16" s="11" t="inlineStr"/>
      <c r="M16" s="11" t="inlineStr"/>
      <c r="N16" s="11" t="inlineStr"/>
      <c r="O16" s="11" t="inlineStr"/>
      <c r="P16" s="11" t="inlineStr"/>
      <c r="Q16" s="11" t="inlineStr"/>
      <c r="R16" s="11">
        <f>IF(P16*Q16=0,"",P16*Q16)</f>
        <v/>
      </c>
      <c r="S16" s="11" t="inlineStr"/>
      <c r="T16" s="11" t="inlineStr"/>
      <c r="U16" s="11" t="inlineStr"/>
    </row>
    <row r="17">
      <c r="A17" s="11" t="inlineStr"/>
      <c r="B17" s="11" t="inlineStr"/>
      <c r="C17" s="11" t="inlineStr"/>
      <c r="D17" s="11" t="inlineStr"/>
      <c r="E17" s="11" t="inlineStr"/>
      <c r="F17" s="11" t="inlineStr"/>
      <c r="G17" s="11" t="inlineStr"/>
      <c r="H17" s="11" t="inlineStr"/>
      <c r="I17" s="11">
        <f>IF(G17*H17=0,"",G17*H17)</f>
        <v/>
      </c>
      <c r="J17" s="11">
        <f>IF(I17="","",IF(I17&gt;=15,"красная",IF(I17&gt;=10,"оранжевая",IF(I17&gt;=5,"желтая","зеленая"))))</f>
        <v/>
      </c>
      <c r="K17" s="11" t="inlineStr"/>
      <c r="L17" s="11" t="inlineStr"/>
      <c r="M17" s="11" t="inlineStr"/>
      <c r="N17" s="11" t="inlineStr"/>
      <c r="O17" s="11" t="inlineStr"/>
      <c r="P17" s="11" t="inlineStr"/>
      <c r="Q17" s="11" t="inlineStr"/>
      <c r="R17" s="11">
        <f>IF(P17*Q17=0,"",P17*Q17)</f>
        <v/>
      </c>
      <c r="S17" s="11" t="inlineStr"/>
      <c r="T17" s="11" t="inlineStr"/>
      <c r="U17" s="11" t="inlineStr"/>
    </row>
    <row r="18">
      <c r="A18" s="11" t="inlineStr"/>
      <c r="B18" s="11" t="inlineStr"/>
      <c r="C18" s="11" t="inlineStr"/>
      <c r="D18" s="11" t="inlineStr"/>
      <c r="E18" s="11" t="inlineStr"/>
      <c r="F18" s="11" t="inlineStr"/>
      <c r="G18" s="11" t="inlineStr"/>
      <c r="H18" s="11" t="inlineStr"/>
      <c r="I18" s="11">
        <f>IF(G18*H18=0,"",G18*H18)</f>
        <v/>
      </c>
      <c r="J18" s="11">
        <f>IF(I18="","",IF(I18&gt;=15,"красная",IF(I18&gt;=10,"оранжевая",IF(I18&gt;=5,"желтая","зеленая"))))</f>
        <v/>
      </c>
      <c r="K18" s="11" t="inlineStr"/>
      <c r="L18" s="11" t="inlineStr"/>
      <c r="M18" s="11" t="inlineStr"/>
      <c r="N18" s="11" t="inlineStr"/>
      <c r="O18" s="11" t="inlineStr"/>
      <c r="P18" s="11" t="inlineStr"/>
      <c r="Q18" s="11" t="inlineStr"/>
      <c r="R18" s="11">
        <f>IF(P18*Q18=0,"",P18*Q18)</f>
        <v/>
      </c>
      <c r="S18" s="11" t="inlineStr"/>
      <c r="T18" s="11" t="inlineStr"/>
      <c r="U18" s="11" t="inlineStr"/>
    </row>
    <row r="19">
      <c r="A19" s="11" t="inlineStr"/>
      <c r="B19" s="11" t="inlineStr"/>
      <c r="C19" s="11" t="inlineStr"/>
      <c r="D19" s="11" t="inlineStr"/>
      <c r="E19" s="11" t="inlineStr"/>
      <c r="F19" s="11" t="inlineStr"/>
      <c r="G19" s="11" t="inlineStr"/>
      <c r="H19" s="11" t="inlineStr"/>
      <c r="I19" s="11">
        <f>IF(G19*H19=0,"",G19*H19)</f>
        <v/>
      </c>
      <c r="J19" s="11">
        <f>IF(I19="","",IF(I19&gt;=15,"красная",IF(I19&gt;=10,"оранжевая",IF(I19&gt;=5,"желтая","зеленая"))))</f>
        <v/>
      </c>
      <c r="K19" s="11" t="inlineStr"/>
      <c r="L19" s="11" t="inlineStr"/>
      <c r="M19" s="11" t="inlineStr"/>
      <c r="N19" s="11" t="inlineStr"/>
      <c r="O19" s="11" t="inlineStr"/>
      <c r="P19" s="11" t="inlineStr"/>
      <c r="Q19" s="11" t="inlineStr"/>
      <c r="R19" s="11">
        <f>IF(P19*Q19=0,"",P19*Q19)</f>
        <v/>
      </c>
      <c r="S19" s="11" t="inlineStr"/>
      <c r="T19" s="11" t="inlineStr"/>
      <c r="U19" s="11" t="inlineStr"/>
    </row>
    <row r="20">
      <c r="A20" s="11" t="inlineStr"/>
      <c r="B20" s="11" t="inlineStr"/>
      <c r="C20" s="11" t="inlineStr"/>
      <c r="D20" s="11" t="inlineStr"/>
      <c r="E20" s="11" t="inlineStr"/>
      <c r="F20" s="11" t="inlineStr"/>
      <c r="G20" s="11" t="inlineStr"/>
      <c r="H20" s="11" t="inlineStr"/>
      <c r="I20" s="11">
        <f>IF(G20*H20=0,"",G20*H20)</f>
        <v/>
      </c>
      <c r="J20" s="11">
        <f>IF(I20="","",IF(I20&gt;=15,"красная",IF(I20&gt;=10,"оранжевая",IF(I20&gt;=5,"желтая","зеленая"))))</f>
        <v/>
      </c>
      <c r="K20" s="11" t="inlineStr"/>
      <c r="L20" s="11" t="inlineStr"/>
      <c r="M20" s="11" t="inlineStr"/>
      <c r="N20" s="11" t="inlineStr"/>
      <c r="O20" s="11" t="inlineStr"/>
      <c r="P20" s="11" t="inlineStr"/>
      <c r="Q20" s="11" t="inlineStr"/>
      <c r="R20" s="11">
        <f>IF(P20*Q20=0,"",P20*Q20)</f>
        <v/>
      </c>
      <c r="S20" s="11" t="inlineStr"/>
      <c r="T20" s="11" t="inlineStr"/>
      <c r="U20" s="11" t="inlineStr"/>
    </row>
    <row r="21">
      <c r="A21" s="11" t="inlineStr"/>
      <c r="B21" s="11" t="inlineStr"/>
      <c r="C21" s="11" t="inlineStr"/>
      <c r="D21" s="11" t="inlineStr"/>
      <c r="E21" s="11" t="inlineStr"/>
      <c r="F21" s="11" t="inlineStr"/>
      <c r="G21" s="11" t="inlineStr"/>
      <c r="H21" s="11" t="inlineStr"/>
      <c r="I21" s="11">
        <f>IF(G21*H21=0,"",G21*H21)</f>
        <v/>
      </c>
      <c r="J21" s="11">
        <f>IF(I21="","",IF(I21&gt;=15,"красная",IF(I21&gt;=10,"оранжевая",IF(I21&gt;=5,"желтая","зеленая"))))</f>
        <v/>
      </c>
      <c r="K21" s="11" t="inlineStr"/>
      <c r="L21" s="11" t="inlineStr"/>
      <c r="M21" s="11" t="inlineStr"/>
      <c r="N21" s="11" t="inlineStr"/>
      <c r="O21" s="11" t="inlineStr"/>
      <c r="P21" s="11" t="inlineStr"/>
      <c r="Q21" s="11" t="inlineStr"/>
      <c r="R21" s="11">
        <f>IF(P21*Q21=0,"",P21*Q21)</f>
        <v/>
      </c>
      <c r="S21" s="11" t="inlineStr"/>
      <c r="T21" s="11" t="inlineStr"/>
      <c r="U21" s="11" t="inlineStr"/>
    </row>
    <row r="22">
      <c r="A22" s="11" t="inlineStr"/>
      <c r="B22" s="11" t="inlineStr"/>
      <c r="C22" s="11" t="inlineStr"/>
      <c r="D22" s="11" t="inlineStr"/>
      <c r="E22" s="11" t="inlineStr"/>
      <c r="F22" s="11" t="inlineStr"/>
      <c r="G22" s="11" t="inlineStr"/>
      <c r="H22" s="11" t="inlineStr"/>
      <c r="I22" s="11">
        <f>IF(G22*H22=0,"",G22*H22)</f>
        <v/>
      </c>
      <c r="J22" s="11">
        <f>IF(I22="","",IF(I22&gt;=15,"красная",IF(I22&gt;=10,"оранжевая",IF(I22&gt;=5,"желтая","зеленая"))))</f>
        <v/>
      </c>
      <c r="K22" s="11" t="inlineStr"/>
      <c r="L22" s="11" t="inlineStr"/>
      <c r="M22" s="11" t="inlineStr"/>
      <c r="N22" s="11" t="inlineStr"/>
      <c r="O22" s="11" t="inlineStr"/>
      <c r="P22" s="11" t="inlineStr"/>
      <c r="Q22" s="11" t="inlineStr"/>
      <c r="R22" s="11">
        <f>IF(P22*Q22=0,"",P22*Q22)</f>
        <v/>
      </c>
      <c r="S22" s="11" t="inlineStr"/>
      <c r="T22" s="11" t="inlineStr"/>
      <c r="U22" s="11" t="inlineStr"/>
    </row>
    <row r="23">
      <c r="A23" s="11" t="inlineStr"/>
      <c r="B23" s="11" t="inlineStr"/>
      <c r="C23" s="11" t="inlineStr"/>
      <c r="D23" s="11" t="inlineStr"/>
      <c r="E23" s="11" t="inlineStr"/>
      <c r="F23" s="11" t="inlineStr"/>
      <c r="G23" s="11" t="inlineStr"/>
      <c r="H23" s="11" t="inlineStr"/>
      <c r="I23" s="11">
        <f>IF(G23*H23=0,"",G23*H23)</f>
        <v/>
      </c>
      <c r="J23" s="11">
        <f>IF(I23="","",IF(I23&gt;=15,"красная",IF(I23&gt;=10,"оранжевая",IF(I23&gt;=5,"желтая","зеленая"))))</f>
        <v/>
      </c>
      <c r="K23" s="11" t="inlineStr"/>
      <c r="L23" s="11" t="inlineStr"/>
      <c r="M23" s="11" t="inlineStr"/>
      <c r="N23" s="11" t="inlineStr"/>
      <c r="O23" s="11" t="inlineStr"/>
      <c r="P23" s="11" t="inlineStr"/>
      <c r="Q23" s="11" t="inlineStr"/>
      <c r="R23" s="11">
        <f>IF(P23*Q23=0,"",P23*Q23)</f>
        <v/>
      </c>
      <c r="S23" s="11" t="inlineStr"/>
      <c r="T23" s="11" t="inlineStr"/>
      <c r="U23" s="11" t="inlineStr"/>
    </row>
    <row r="24">
      <c r="A24" s="11" t="inlineStr"/>
      <c r="B24" s="11" t="inlineStr"/>
      <c r="C24" s="11" t="inlineStr"/>
      <c r="D24" s="11" t="inlineStr"/>
      <c r="E24" s="11" t="inlineStr"/>
      <c r="F24" s="11" t="inlineStr"/>
      <c r="G24" s="11" t="inlineStr"/>
      <c r="H24" s="11" t="inlineStr"/>
      <c r="I24" s="11">
        <f>IF(G24*H24=0,"",G24*H24)</f>
        <v/>
      </c>
      <c r="J24" s="11">
        <f>IF(I24="","",IF(I24&gt;=15,"красная",IF(I24&gt;=10,"оранжевая",IF(I24&gt;=5,"желтая","зеленая"))))</f>
        <v/>
      </c>
      <c r="K24" s="11" t="inlineStr"/>
      <c r="L24" s="11" t="inlineStr"/>
      <c r="M24" s="11" t="inlineStr"/>
      <c r="N24" s="11" t="inlineStr"/>
      <c r="O24" s="11" t="inlineStr"/>
      <c r="P24" s="11" t="inlineStr"/>
      <c r="Q24" s="11" t="inlineStr"/>
      <c r="R24" s="11">
        <f>IF(P24*Q24=0,"",P24*Q24)</f>
        <v/>
      </c>
      <c r="S24" s="11" t="inlineStr"/>
      <c r="T24" s="11" t="inlineStr"/>
      <c r="U24" s="11" t="inlineStr"/>
    </row>
    <row r="25">
      <c r="A25" s="11" t="inlineStr"/>
      <c r="B25" s="11" t="inlineStr"/>
      <c r="C25" s="11" t="inlineStr"/>
      <c r="D25" s="11" t="inlineStr"/>
      <c r="E25" s="11" t="inlineStr"/>
      <c r="F25" s="11" t="inlineStr"/>
      <c r="G25" s="11" t="inlineStr"/>
      <c r="H25" s="11" t="inlineStr"/>
      <c r="I25" s="11">
        <f>IF(G25*H25=0,"",G25*H25)</f>
        <v/>
      </c>
      <c r="J25" s="11">
        <f>IF(I25="","",IF(I25&gt;=15,"красная",IF(I25&gt;=10,"оранжевая",IF(I25&gt;=5,"желтая","зеленая"))))</f>
        <v/>
      </c>
      <c r="K25" s="11" t="inlineStr"/>
      <c r="L25" s="11" t="inlineStr"/>
      <c r="M25" s="11" t="inlineStr"/>
      <c r="N25" s="11" t="inlineStr"/>
      <c r="O25" s="11" t="inlineStr"/>
      <c r="P25" s="11" t="inlineStr"/>
      <c r="Q25" s="11" t="inlineStr"/>
      <c r="R25" s="11">
        <f>IF(P25*Q25=0,"",P25*Q25)</f>
        <v/>
      </c>
      <c r="S25" s="11" t="inlineStr"/>
      <c r="T25" s="11" t="inlineStr"/>
      <c r="U25" s="11" t="inlineStr"/>
    </row>
    <row r="26">
      <c r="A26" s="11" t="inlineStr"/>
      <c r="B26" s="11" t="inlineStr"/>
      <c r="C26" s="11" t="inlineStr"/>
      <c r="D26" s="11" t="inlineStr"/>
      <c r="E26" s="11" t="inlineStr"/>
      <c r="F26" s="11" t="inlineStr"/>
      <c r="G26" s="11" t="inlineStr"/>
      <c r="H26" s="11" t="inlineStr"/>
      <c r="I26" s="11">
        <f>IF(G26*H26=0,"",G26*H26)</f>
        <v/>
      </c>
      <c r="J26" s="11">
        <f>IF(I26="","",IF(I26&gt;=15,"красная",IF(I26&gt;=10,"оранжевая",IF(I26&gt;=5,"желтая","зеленая"))))</f>
        <v/>
      </c>
      <c r="K26" s="11" t="inlineStr"/>
      <c r="L26" s="11" t="inlineStr"/>
      <c r="M26" s="11" t="inlineStr"/>
      <c r="N26" s="11" t="inlineStr"/>
      <c r="O26" s="11" t="inlineStr"/>
      <c r="P26" s="11" t="inlineStr"/>
      <c r="Q26" s="11" t="inlineStr"/>
      <c r="R26" s="11">
        <f>IF(P26*Q26=0,"",P26*Q26)</f>
        <v/>
      </c>
      <c r="S26" s="11" t="inlineStr"/>
      <c r="T26" s="11" t="inlineStr"/>
      <c r="U26" s="11" t="inlineStr"/>
    </row>
    <row r="27">
      <c r="A27" s="11" t="inlineStr"/>
      <c r="B27" s="11" t="inlineStr"/>
      <c r="C27" s="11" t="inlineStr"/>
      <c r="D27" s="11" t="inlineStr"/>
      <c r="E27" s="11" t="inlineStr"/>
      <c r="F27" s="11" t="inlineStr"/>
      <c r="G27" s="11" t="inlineStr"/>
      <c r="H27" s="11" t="inlineStr"/>
      <c r="I27" s="11">
        <f>IF(G27*H27=0,"",G27*H27)</f>
        <v/>
      </c>
      <c r="J27" s="11">
        <f>IF(I27="","",IF(I27&gt;=15,"красная",IF(I27&gt;=10,"оранжевая",IF(I27&gt;=5,"желтая","зеленая"))))</f>
        <v/>
      </c>
      <c r="K27" s="11" t="inlineStr"/>
      <c r="L27" s="11" t="inlineStr"/>
      <c r="M27" s="11" t="inlineStr"/>
      <c r="N27" s="11" t="inlineStr"/>
      <c r="O27" s="11" t="inlineStr"/>
      <c r="P27" s="11" t="inlineStr"/>
      <c r="Q27" s="11" t="inlineStr"/>
      <c r="R27" s="11">
        <f>IF(P27*Q27=0,"",P27*Q27)</f>
        <v/>
      </c>
      <c r="S27" s="11" t="inlineStr"/>
      <c r="T27" s="11" t="inlineStr"/>
      <c r="U27" s="11" t="inlineStr"/>
    </row>
    <row r="28">
      <c r="A28" s="11" t="inlineStr"/>
      <c r="B28" s="11" t="inlineStr"/>
      <c r="C28" s="11" t="inlineStr"/>
      <c r="D28" s="11" t="inlineStr"/>
      <c r="E28" s="11" t="inlineStr"/>
      <c r="F28" s="11" t="inlineStr"/>
      <c r="G28" s="11" t="inlineStr"/>
      <c r="H28" s="11" t="inlineStr"/>
      <c r="I28" s="11">
        <f>IF(G28*H28=0,"",G28*H28)</f>
        <v/>
      </c>
      <c r="J28" s="11">
        <f>IF(I28="","",IF(I28&gt;=15,"красная",IF(I28&gt;=10,"оранжевая",IF(I28&gt;=5,"желтая","зеленая"))))</f>
        <v/>
      </c>
      <c r="K28" s="11" t="inlineStr"/>
      <c r="L28" s="11" t="inlineStr"/>
      <c r="M28" s="11" t="inlineStr"/>
      <c r="N28" s="11" t="inlineStr"/>
      <c r="O28" s="11" t="inlineStr"/>
      <c r="P28" s="11" t="inlineStr"/>
      <c r="Q28" s="11" t="inlineStr"/>
      <c r="R28" s="11">
        <f>IF(P28*Q28=0,"",P28*Q28)</f>
        <v/>
      </c>
      <c r="S28" s="11" t="inlineStr"/>
      <c r="T28" s="11" t="inlineStr"/>
      <c r="U28" s="11" t="inlineStr"/>
    </row>
    <row r="29">
      <c r="A29" s="11" t="inlineStr"/>
      <c r="B29" s="11" t="inlineStr"/>
      <c r="C29" s="11" t="inlineStr"/>
      <c r="D29" s="11" t="inlineStr"/>
      <c r="E29" s="11" t="inlineStr"/>
      <c r="F29" s="11" t="inlineStr"/>
      <c r="G29" s="11" t="inlineStr"/>
      <c r="H29" s="11" t="inlineStr"/>
      <c r="I29" s="11">
        <f>IF(G29*H29=0,"",G29*H29)</f>
        <v/>
      </c>
      <c r="J29" s="11">
        <f>IF(I29="","",IF(I29&gt;=15,"красная",IF(I29&gt;=10,"оранжевая",IF(I29&gt;=5,"желтая","зеленая"))))</f>
        <v/>
      </c>
      <c r="K29" s="11" t="inlineStr"/>
      <c r="L29" s="11" t="inlineStr"/>
      <c r="M29" s="11" t="inlineStr"/>
      <c r="N29" s="11" t="inlineStr"/>
      <c r="O29" s="11" t="inlineStr"/>
      <c r="P29" s="11" t="inlineStr"/>
      <c r="Q29" s="11" t="inlineStr"/>
      <c r="R29" s="11">
        <f>IF(P29*Q29=0,"",P29*Q29)</f>
        <v/>
      </c>
      <c r="S29" s="11" t="inlineStr"/>
      <c r="T29" s="11" t="inlineStr"/>
      <c r="U29" s="11" t="inlineStr"/>
    </row>
    <row r="30">
      <c r="A30" s="11" t="inlineStr"/>
      <c r="B30" s="11" t="inlineStr"/>
      <c r="C30" s="11" t="inlineStr"/>
      <c r="D30" s="11" t="inlineStr"/>
      <c r="E30" s="11" t="inlineStr"/>
      <c r="F30" s="11" t="inlineStr"/>
      <c r="G30" s="11" t="inlineStr"/>
      <c r="H30" s="11" t="inlineStr"/>
      <c r="I30" s="11">
        <f>IF(G30*H30=0,"",G30*H30)</f>
        <v/>
      </c>
      <c r="J30" s="11">
        <f>IF(I30="","",IF(I30&gt;=15,"красная",IF(I30&gt;=10,"оранжевая",IF(I30&gt;=5,"желтая","зеленая"))))</f>
        <v/>
      </c>
      <c r="K30" s="11" t="inlineStr"/>
      <c r="L30" s="11" t="inlineStr"/>
      <c r="M30" s="11" t="inlineStr"/>
      <c r="N30" s="11" t="inlineStr"/>
      <c r="O30" s="11" t="inlineStr"/>
      <c r="P30" s="11" t="inlineStr"/>
      <c r="Q30" s="11" t="inlineStr"/>
      <c r="R30" s="11">
        <f>IF(P30*Q30=0,"",P30*Q30)</f>
        <v/>
      </c>
      <c r="S30" s="11" t="inlineStr"/>
      <c r="T30" s="11" t="inlineStr"/>
      <c r="U30" s="11" t="inlineStr"/>
    </row>
    <row r="31">
      <c r="A31" s="11" t="inlineStr"/>
      <c r="B31" s="11" t="inlineStr"/>
      <c r="C31" s="11" t="inlineStr"/>
      <c r="D31" s="11" t="inlineStr"/>
      <c r="E31" s="11" t="inlineStr"/>
      <c r="F31" s="11" t="inlineStr"/>
      <c r="G31" s="11" t="inlineStr"/>
      <c r="H31" s="11" t="inlineStr"/>
      <c r="I31" s="11">
        <f>IF(G31*H31=0,"",G31*H31)</f>
        <v/>
      </c>
      <c r="J31" s="11">
        <f>IF(I31="","",IF(I31&gt;=15,"красная",IF(I31&gt;=10,"оранжевая",IF(I31&gt;=5,"желтая","зеленая"))))</f>
        <v/>
      </c>
      <c r="K31" s="11" t="inlineStr"/>
      <c r="L31" s="11" t="inlineStr"/>
      <c r="M31" s="11" t="inlineStr"/>
      <c r="N31" s="11" t="inlineStr"/>
      <c r="O31" s="11" t="inlineStr"/>
      <c r="P31" s="11" t="inlineStr"/>
      <c r="Q31" s="11" t="inlineStr"/>
      <c r="R31" s="11">
        <f>IF(P31*Q31=0,"",P31*Q31)</f>
        <v/>
      </c>
      <c r="S31" s="11" t="inlineStr"/>
      <c r="T31" s="11" t="inlineStr"/>
      <c r="U31" s="11" t="inlineStr"/>
    </row>
    <row r="32">
      <c r="A32" s="11" t="inlineStr"/>
      <c r="B32" s="11" t="inlineStr"/>
      <c r="C32" s="11" t="inlineStr"/>
      <c r="D32" s="11" t="inlineStr"/>
      <c r="E32" s="11" t="inlineStr"/>
      <c r="F32" s="11" t="inlineStr"/>
      <c r="G32" s="11" t="inlineStr"/>
      <c r="H32" s="11" t="inlineStr"/>
      <c r="I32" s="11">
        <f>IF(G32*H32=0,"",G32*H32)</f>
        <v/>
      </c>
      <c r="J32" s="11">
        <f>IF(I32="","",IF(I32&gt;=15,"красная",IF(I32&gt;=10,"оранжевая",IF(I32&gt;=5,"желтая","зеленая"))))</f>
        <v/>
      </c>
      <c r="K32" s="11" t="inlineStr"/>
      <c r="L32" s="11" t="inlineStr"/>
      <c r="M32" s="11" t="inlineStr"/>
      <c r="N32" s="11" t="inlineStr"/>
      <c r="O32" s="11" t="inlineStr"/>
      <c r="P32" s="11" t="inlineStr"/>
      <c r="Q32" s="11" t="inlineStr"/>
      <c r="R32" s="11">
        <f>IF(P32*Q32=0,"",P32*Q32)</f>
        <v/>
      </c>
      <c r="S32" s="11" t="inlineStr"/>
      <c r="T32" s="11" t="inlineStr"/>
      <c r="U32" s="11" t="inlineStr"/>
    </row>
    <row r="33">
      <c r="A33" s="11" t="inlineStr"/>
      <c r="B33" s="11" t="inlineStr"/>
      <c r="C33" s="11" t="inlineStr"/>
      <c r="D33" s="11" t="inlineStr"/>
      <c r="E33" s="11" t="inlineStr"/>
      <c r="F33" s="11" t="inlineStr"/>
      <c r="G33" s="11" t="inlineStr"/>
      <c r="H33" s="11" t="inlineStr"/>
      <c r="I33" s="11">
        <f>IF(G33*H33=0,"",G33*H33)</f>
        <v/>
      </c>
      <c r="J33" s="11">
        <f>IF(I33="","",IF(I33&gt;=15,"красная",IF(I33&gt;=10,"оранжевая",IF(I33&gt;=5,"желтая","зеленая"))))</f>
        <v/>
      </c>
      <c r="K33" s="11" t="inlineStr"/>
      <c r="L33" s="11" t="inlineStr"/>
      <c r="M33" s="11" t="inlineStr"/>
      <c r="N33" s="11" t="inlineStr"/>
      <c r="O33" s="11" t="inlineStr"/>
      <c r="P33" s="11" t="inlineStr"/>
      <c r="Q33" s="11" t="inlineStr"/>
      <c r="R33" s="11">
        <f>IF(P33*Q33=0,"",P33*Q33)</f>
        <v/>
      </c>
      <c r="S33" s="11" t="inlineStr"/>
      <c r="T33" s="11" t="inlineStr"/>
      <c r="U33" s="11" t="inlineStr"/>
    </row>
    <row r="34">
      <c r="A34" s="11" t="inlineStr"/>
      <c r="B34" s="11" t="inlineStr"/>
      <c r="C34" s="11" t="inlineStr"/>
      <c r="D34" s="11" t="inlineStr"/>
      <c r="E34" s="11" t="inlineStr"/>
      <c r="F34" s="11" t="inlineStr"/>
      <c r="G34" s="11" t="inlineStr"/>
      <c r="H34" s="11" t="inlineStr"/>
      <c r="I34" s="11">
        <f>IF(G34*H34=0,"",G34*H34)</f>
        <v/>
      </c>
      <c r="J34" s="11">
        <f>IF(I34="","",IF(I34&gt;=15,"красная",IF(I34&gt;=10,"оранжевая",IF(I34&gt;=5,"желтая","зеленая"))))</f>
        <v/>
      </c>
      <c r="K34" s="11" t="inlineStr"/>
      <c r="L34" s="11" t="inlineStr"/>
      <c r="M34" s="11" t="inlineStr"/>
      <c r="N34" s="11" t="inlineStr"/>
      <c r="O34" s="11" t="inlineStr"/>
      <c r="P34" s="11" t="inlineStr"/>
      <c r="Q34" s="11" t="inlineStr"/>
      <c r="R34" s="11">
        <f>IF(P34*Q34=0,"",P34*Q34)</f>
        <v/>
      </c>
      <c r="S34" s="11" t="inlineStr"/>
      <c r="T34" s="11" t="inlineStr"/>
      <c r="U34" s="11" t="inlineStr"/>
    </row>
    <row r="35">
      <c r="A35" s="11" t="inlineStr"/>
      <c r="B35" s="11" t="inlineStr"/>
      <c r="C35" s="11" t="inlineStr"/>
      <c r="D35" s="11" t="inlineStr"/>
      <c r="E35" s="11" t="inlineStr"/>
      <c r="F35" s="11" t="inlineStr"/>
      <c r="G35" s="11" t="inlineStr"/>
      <c r="H35" s="11" t="inlineStr"/>
      <c r="I35" s="11">
        <f>IF(G35*H35=0,"",G35*H35)</f>
        <v/>
      </c>
      <c r="J35" s="11">
        <f>IF(I35="","",IF(I35&gt;=15,"красная",IF(I35&gt;=10,"оранжевая",IF(I35&gt;=5,"желтая","зеленая"))))</f>
        <v/>
      </c>
      <c r="K35" s="11" t="inlineStr"/>
      <c r="L35" s="11" t="inlineStr"/>
      <c r="M35" s="11" t="inlineStr"/>
      <c r="N35" s="11" t="inlineStr"/>
      <c r="O35" s="11" t="inlineStr"/>
      <c r="P35" s="11" t="inlineStr"/>
      <c r="Q35" s="11" t="inlineStr"/>
      <c r="R35" s="11">
        <f>IF(P35*Q35=0,"",P35*Q35)</f>
        <v/>
      </c>
      <c r="S35" s="11" t="inlineStr"/>
      <c r="T35" s="11" t="inlineStr"/>
      <c r="U35" s="11" t="inlineStr"/>
    </row>
    <row r="36">
      <c r="A36" s="11" t="inlineStr"/>
      <c r="B36" s="11" t="inlineStr"/>
      <c r="C36" s="11" t="inlineStr"/>
      <c r="D36" s="11" t="inlineStr"/>
      <c r="E36" s="11" t="inlineStr"/>
      <c r="F36" s="11" t="inlineStr"/>
      <c r="G36" s="11" t="inlineStr"/>
      <c r="H36" s="11" t="inlineStr"/>
      <c r="I36" s="11">
        <f>IF(G36*H36=0,"",G36*H36)</f>
        <v/>
      </c>
      <c r="J36" s="11">
        <f>IF(I36="","",IF(I36&gt;=15,"красная",IF(I36&gt;=10,"оранжевая",IF(I36&gt;=5,"желтая","зеленая"))))</f>
        <v/>
      </c>
      <c r="K36" s="11" t="inlineStr"/>
      <c r="L36" s="11" t="inlineStr"/>
      <c r="M36" s="11" t="inlineStr"/>
      <c r="N36" s="11" t="inlineStr"/>
      <c r="O36" s="11" t="inlineStr"/>
      <c r="P36" s="11" t="inlineStr"/>
      <c r="Q36" s="11" t="inlineStr"/>
      <c r="R36" s="11">
        <f>IF(P36*Q36=0,"",P36*Q36)</f>
        <v/>
      </c>
      <c r="S36" s="11" t="inlineStr"/>
      <c r="T36" s="11" t="inlineStr"/>
      <c r="U36" s="11" t="inlineStr"/>
    </row>
    <row r="37">
      <c r="A37" s="11" t="inlineStr"/>
      <c r="B37" s="11" t="inlineStr"/>
      <c r="C37" s="11" t="inlineStr"/>
      <c r="D37" s="11" t="inlineStr"/>
      <c r="E37" s="11" t="inlineStr"/>
      <c r="F37" s="11" t="inlineStr"/>
      <c r="G37" s="11" t="inlineStr"/>
      <c r="H37" s="11" t="inlineStr"/>
      <c r="I37" s="11">
        <f>IF(G37*H37=0,"",G37*H37)</f>
        <v/>
      </c>
      <c r="J37" s="11">
        <f>IF(I37="","",IF(I37&gt;=15,"красная",IF(I37&gt;=10,"оранжевая",IF(I37&gt;=5,"желтая","зеленая"))))</f>
        <v/>
      </c>
      <c r="K37" s="11" t="inlineStr"/>
      <c r="L37" s="11" t="inlineStr"/>
      <c r="M37" s="11" t="inlineStr"/>
      <c r="N37" s="11" t="inlineStr"/>
      <c r="O37" s="11" t="inlineStr"/>
      <c r="P37" s="11" t="inlineStr"/>
      <c r="Q37" s="11" t="inlineStr"/>
      <c r="R37" s="11">
        <f>IF(P37*Q37=0,"",P37*Q37)</f>
        <v/>
      </c>
      <c r="S37" s="11" t="inlineStr"/>
      <c r="T37" s="11" t="inlineStr"/>
      <c r="U37" s="11" t="inlineStr"/>
    </row>
    <row r="38">
      <c r="A38" s="11" t="inlineStr"/>
      <c r="B38" s="11" t="inlineStr"/>
      <c r="C38" s="11" t="inlineStr"/>
      <c r="D38" s="11" t="inlineStr"/>
      <c r="E38" s="11" t="inlineStr"/>
      <c r="F38" s="11" t="inlineStr"/>
      <c r="G38" s="11" t="inlineStr"/>
      <c r="H38" s="11" t="inlineStr"/>
      <c r="I38" s="11">
        <f>IF(G38*H38=0,"",G38*H38)</f>
        <v/>
      </c>
      <c r="J38" s="11">
        <f>IF(I38="","",IF(I38&gt;=15,"красная",IF(I38&gt;=10,"оранжевая",IF(I38&gt;=5,"желтая","зеленая"))))</f>
        <v/>
      </c>
      <c r="K38" s="11" t="inlineStr"/>
      <c r="L38" s="11" t="inlineStr"/>
      <c r="M38" s="11" t="inlineStr"/>
      <c r="N38" s="11" t="inlineStr"/>
      <c r="O38" s="11" t="inlineStr"/>
      <c r="P38" s="11" t="inlineStr"/>
      <c r="Q38" s="11" t="inlineStr"/>
      <c r="R38" s="11">
        <f>IF(P38*Q38=0,"",P38*Q38)</f>
        <v/>
      </c>
      <c r="S38" s="11" t="inlineStr"/>
      <c r="T38" s="11" t="inlineStr"/>
      <c r="U38" s="11" t="inlineStr"/>
    </row>
    <row r="39">
      <c r="A39" s="11" t="inlineStr"/>
      <c r="B39" s="11" t="inlineStr"/>
      <c r="C39" s="11" t="inlineStr"/>
      <c r="D39" s="11" t="inlineStr"/>
      <c r="E39" s="11" t="inlineStr"/>
      <c r="F39" s="11" t="inlineStr"/>
      <c r="G39" s="11" t="inlineStr"/>
      <c r="H39" s="11" t="inlineStr"/>
      <c r="I39" s="11">
        <f>IF(G39*H39=0,"",G39*H39)</f>
        <v/>
      </c>
      <c r="J39" s="11">
        <f>IF(I39="","",IF(I39&gt;=15,"красная",IF(I39&gt;=10,"оранжевая",IF(I39&gt;=5,"желтая","зеленая"))))</f>
        <v/>
      </c>
      <c r="K39" s="11" t="inlineStr"/>
      <c r="L39" s="11" t="inlineStr"/>
      <c r="M39" s="11" t="inlineStr"/>
      <c r="N39" s="11" t="inlineStr"/>
      <c r="O39" s="11" t="inlineStr"/>
      <c r="P39" s="11" t="inlineStr"/>
      <c r="Q39" s="11" t="inlineStr"/>
      <c r="R39" s="11">
        <f>IF(P39*Q39=0,"",P39*Q39)</f>
        <v/>
      </c>
      <c r="S39" s="11" t="inlineStr"/>
      <c r="T39" s="11" t="inlineStr"/>
      <c r="U39" s="11" t="inlineStr"/>
    </row>
    <row r="40">
      <c r="A40" s="11" t="inlineStr"/>
      <c r="B40" s="11" t="inlineStr"/>
      <c r="C40" s="11" t="inlineStr"/>
      <c r="D40" s="11" t="inlineStr"/>
      <c r="E40" s="11" t="inlineStr"/>
      <c r="F40" s="11" t="inlineStr"/>
      <c r="G40" s="11" t="inlineStr"/>
      <c r="H40" s="11" t="inlineStr"/>
      <c r="I40" s="11">
        <f>IF(G40*H40=0,"",G40*H40)</f>
        <v/>
      </c>
      <c r="J40" s="11">
        <f>IF(I40="","",IF(I40&gt;=15,"красная",IF(I40&gt;=10,"оранжевая",IF(I40&gt;=5,"желтая","зеленая"))))</f>
        <v/>
      </c>
      <c r="K40" s="11" t="inlineStr"/>
      <c r="L40" s="11" t="inlineStr"/>
      <c r="M40" s="11" t="inlineStr"/>
      <c r="N40" s="11" t="inlineStr"/>
      <c r="O40" s="11" t="inlineStr"/>
      <c r="P40" s="11" t="inlineStr"/>
      <c r="Q40" s="11" t="inlineStr"/>
      <c r="R40" s="11">
        <f>IF(P40*Q40=0,"",P40*Q40)</f>
        <v/>
      </c>
      <c r="S40" s="11" t="inlineStr"/>
      <c r="T40" s="11" t="inlineStr"/>
      <c r="U40" s="11" t="inlineStr"/>
    </row>
  </sheetData>
  <mergeCells count="1">
    <mergeCell ref="A1:U1"/>
  </mergeCells>
  <conditionalFormatting sqref="I4:I40">
    <cfRule type="cellIs" priority="1" operator="greaterThanOrEqual" dxfId="0">
      <formula>15</formula>
    </cfRule>
    <cfRule type="cellIs" priority="2" operator="between" dxfId="1">
      <formula>10</formula>
      <formula>14</formula>
    </cfRule>
    <cfRule type="cellIs" priority="3" operator="between" dxfId="2">
      <formula>5</formula>
      <formula>9</formula>
    </cfRule>
    <cfRule type="cellIs" priority="4" operator="between" dxfId="3">
      <formula>1</formula>
      <formula>4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30" customWidth="1" min="4" max="4"/>
    <col width="30" customWidth="1" min="5" max="5"/>
    <col width="34" customWidth="1" min="6" max="6"/>
  </cols>
  <sheetData>
    <row r="1" ht="34" customHeight="1">
      <c r="A1" s="9" t="inlineStr">
        <is>
          <t>Шкала</t>
        </is>
      </c>
      <c r="B1" s="9" t="inlineStr">
        <is>
          <t>1</t>
        </is>
      </c>
      <c r="C1" s="9" t="inlineStr">
        <is>
          <t>2</t>
        </is>
      </c>
      <c r="D1" s="9" t="inlineStr">
        <is>
          <t>3</t>
        </is>
      </c>
      <c r="E1" s="9" t="inlineStr">
        <is>
          <t>4</t>
        </is>
      </c>
      <c r="F1" s="9" t="inlineStr">
        <is>
          <t>5</t>
        </is>
      </c>
    </row>
    <row r="2">
      <c r="A2" s="11" t="inlineStr">
        <is>
          <t>Вероятность</t>
        </is>
      </c>
      <c r="B2" s="11" t="inlineStr">
        <is>
          <t>1 — редко: реже раза в 10 лет</t>
        </is>
      </c>
      <c r="C2" s="11" t="inlineStr">
        <is>
          <t>2 — маловероятно: раз в 5-10 лет</t>
        </is>
      </c>
      <c r="D2" s="11" t="inlineStr">
        <is>
          <t>3 — возможно: раз в 2-5 лет</t>
        </is>
      </c>
      <c r="E2" s="11" t="inlineStr">
        <is>
          <t>4 — вероятно: раз в год</t>
        </is>
      </c>
      <c r="F2" s="11" t="inlineStr">
        <is>
          <t>5 — почти наверняка: несколько раз в год</t>
        </is>
      </c>
    </row>
    <row r="3">
      <c r="A3" s="11" t="inlineStr">
        <is>
          <t>Влияние (финансы)</t>
        </is>
      </c>
      <c r="B3" s="11" t="inlineStr">
        <is>
          <t>1 — до [0,1 % годовой выручки]</t>
        </is>
      </c>
      <c r="C3" s="11" t="inlineStr">
        <is>
          <t>2 — до [0,5 %]</t>
        </is>
      </c>
      <c r="D3" s="11" t="inlineStr">
        <is>
          <t>3 — до [2 %]</t>
        </is>
      </c>
      <c r="E3" s="11" t="inlineStr">
        <is>
          <t>4 — до [10 %]</t>
        </is>
      </c>
      <c r="F3" s="11" t="inlineStr">
        <is>
          <t>5 — свыше [10 %] или угроза существованию</t>
        </is>
      </c>
    </row>
    <row r="4">
      <c r="A4" s="11" t="inlineStr">
        <is>
          <t>Влияние (цели и репутация)</t>
        </is>
      </c>
      <c r="B4" s="11" t="inlineStr">
        <is>
          <t>1 — заметно только внутри подразделения</t>
        </is>
      </c>
      <c r="C4" s="11" t="inlineStr">
        <is>
          <t>2 — срыв задачи подразделения</t>
        </is>
      </c>
      <c r="D4" s="11" t="inlineStr">
        <is>
          <t>3 — срыв цели компании на год</t>
        </is>
      </c>
      <c r="E4" s="11" t="inlineStr">
        <is>
          <t>4 — срыв стратегической цели, негатив в СМИ</t>
        </is>
      </c>
      <c r="F4" s="11" t="inlineStr">
        <is>
          <t>5 — потеря ключевых клиентов, лицензии, доверия рынка</t>
        </is>
      </c>
    </row>
    <row r="5">
      <c r="A5" s="11" t="inlineStr">
        <is>
          <t>Зоны уровня (В × Вл)</t>
        </is>
      </c>
      <c r="B5" s="11" t="inlineStr">
        <is>
          <t>1-4 зеленая: принять, наблюдать</t>
        </is>
      </c>
      <c r="C5" s="11" t="inlineStr">
        <is>
          <t>5-9 желтая: план мер, пересмотр ежеквартально</t>
        </is>
      </c>
      <c r="D5" s="11" t="inlineStr">
        <is>
          <t>10-14 оранжевая: меры обязательны, контроль правления</t>
        </is>
      </c>
      <c r="E5" s="11" t="inlineStr">
        <is>
          <t>15-25 красная: немедленные меры, доклад совету</t>
        </is>
      </c>
      <c r="F5" s="11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Шаблон подготовлен risk-place.ru, практика управления рисками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2026-10-01T14:02:15Z</dcterms:created>
  <dcterms:modified xmlns:dcterms="http://purl.org/dc/terms/" xmlns:xsi="http://www.w3.org/2001/XMLSchema-instance" xsi:type="dcterms:W3CDTF">2026-10-01T14:02:15Z</dcterms:modified>
</cp:coreProperties>
</file>